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23040" windowHeight="952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7">EFE!$A$1:$E$80</definedName>
    <definedName name="_xlnm.Print_Area" localSheetId="1">ESF!$A$1:$I$149</definedName>
    <definedName name="_xlnm.Print_Area" localSheetId="11">Memoria!$A$1:$J$47</definedName>
  </definedName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<sst xmlns="http://schemas.openxmlformats.org/spreadsheetml/2006/main" count="899" uniqueCount="635">
  <si>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</si>
  <si>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</si>
  <si>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</si>
  <si>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</si>
  <si>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</si>
  <si>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</si>
  <si>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</si>
  <si>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</si>
  <si>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</si>
  <si>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</si>
  <si>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</si>
  <si>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</si>
  <si>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</si>
  <si>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</si>
  <si>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</si>
  <si>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</si>
  <si>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</si>
  <si>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</si>
  <si>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</si>
  <si>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</si>
  <si>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</si>
  <si>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</si>
  <si>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</si>
  <si>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</si>
  <si>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</si>
  <si>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</si>
  <si>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</si>
  <si>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</si>
  <si>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</si>
  <si>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</si>
  <si>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</si>
  <si>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</si>
  <si>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</si>
  <si>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</si>
  <si>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</si>
  <si>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</si>
  <si>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</si>
  <si>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</si>
  <si>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</si>
  <si>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</si>
  <si>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</si>
  <si>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</si>
  <si>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</si>
  <si>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</si>
  <si>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</si>
  <si>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</si>
  <si>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</si>
  <si>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</si>
  <si>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</si>
  <si>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</si>
  <si>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</si>
  <si>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</si>
  <si>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</si>
  <si>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</si>
  <si>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</si>
  <si>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</si>
  <si>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</si>
  <si>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</si>
  <si>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</si>
  <si>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</si>
  <si>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</si>
  <si>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</si>
  <si>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</si>
  <si>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</si>
  <si>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</si>
  <si>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</si>
  <si>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</si>
  <si>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</si>
  <si>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</si>
  <si>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</si>
  <si>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</si>
  <si>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</si>
  <si>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</si>
  <si>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</si>
  <si>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</si>
  <si>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</si>
  <si>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</si>
  <si>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</si>
  <si>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</si>
  <si>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</si>
  <si>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</si>
  <si>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</si>
  <si>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</si>
  <si>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</si>
  <si>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</si>
  <si>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</si>
  <si>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</si>
  <si>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</si>
  <si>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</si>
  <si>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</si>
  <si>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</si>
  <si>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</si>
  <si>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</si>
  <si>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</si>
  <si>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</si>
  <si>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</si>
  <si>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</si>
  <si>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</si>
  <si>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</si>
  <si>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</si>
  <si>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</si>
  <si>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</si>
  <si>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</si>
  <si>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</si>
  <si>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</si>
  <si>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</si>
  <si>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</si>
  <si>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</si>
  <si>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</si>
  <si>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</si>
  <si>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</si>
  <si>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</si>
  <si>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</si>
  <si>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</si>
  <si>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</si>
  <si>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</si>
  <si>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</si>
  <si>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</si>
  <si>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</si>
  <si>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</si>
  <si>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</si>
  <si>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</si>
  <si>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</si>
  <si>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</si>
  <si>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</si>
  <si>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</si>
  <si>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</si>
  <si>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</si>
  <si>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</si>
  <si>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</si>
  <si>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</si>
  <si>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</si>
  <si>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</si>
  <si>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</si>
  <si>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</si>
  <si>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</si>
  <si>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</si>
  <si>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</si>
  <si>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</si>
  <si>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</si>
  <si>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</si>
  <si>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</si>
  <si>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</si>
  <si>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</si>
  <si>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</si>
  <si>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</si>
  <si>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</si>
  <si>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</si>
  <si>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</si>
  <si>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</si>
  <si>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</si>
  <si>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</si>
  <si>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</si>
  <si>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</si>
  <si>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</si>
  <si>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</si>
  <si>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</si>
  <si>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</si>
  <si>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</si>
  <si>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</si>
  <si>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</si>
  <si>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</si>
  <si>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</si>
  <si>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</si>
  <si>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</si>
  <si>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</si>
  <si>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</si>
  <si>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</si>
  <si>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</si>
  <si>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</si>
  <si>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</si>
  <si>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</si>
  <si>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</si>
  <si>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</si>
  <si>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</si>
  <si>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</si>
  <si>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</si>
  <si>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</si>
  <si>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</si>
  <si>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</si>
  <si>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</si>
  <si>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</si>
  <si>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</si>
  <si>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</si>
  <si>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</si>
  <si>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</si>
  <si>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</si>
  <si>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</si>
  <si>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</si>
  <si>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</si>
  <si>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</si>
  <si>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</si>
  <si>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</si>
  <si>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</si>
  <si>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</si>
  <si>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</si>
  <si>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</si>
  <si>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</si>
  <si>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</si>
  <si>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</si>
  <si>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</si>
  <si>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</si>
  <si>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</si>
  <si>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</si>
  <si>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</si>
  <si>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</si>
  <si>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</si>
  <si>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</si>
  <si>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</si>
  <si>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</si>
  <si>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</si>
  <si>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</si>
  <si>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</si>
  <si>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</si>
  <si>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</si>
  <si>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</si>
  <si>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</si>
  <si>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</si>
  <si>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</si>
  <si>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</si>
  <si>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</si>
  <si>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</si>
  <si>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</si>
  <si>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</si>
  <si>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</si>
  <si>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</si>
  <si>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</si>
  <si>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</si>
  <si>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</si>
  <si>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</si>
  <si>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</si>
  <si>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</si>
  <si>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</si>
  <si>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</si>
  <si>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</si>
  <si>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</si>
  <si>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</si>
  <si>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</si>
  <si>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</si>
  <si>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</si>
  <si>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</si>
  <si>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</si>
  <si>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</si>
  <si>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</si>
  <si>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</si>
  <si>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</si>
  <si>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</si>
  <si>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</si>
  <si>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</si>
  <si>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</si>
  <si>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</si>
  <si>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</si>
  <si>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</si>
  <si>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</si>
  <si>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</si>
  <si>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</si>
  <si>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</si>
  <si>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</si>
  <si>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</si>
  <si>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</si>
  <si>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</si>
  <si>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</si>
  <si>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</si>
  <si>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</si>
  <si>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</si>
  <si>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</si>
  <si>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</si>
  <si>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</si>
  <si>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</si>
  <si>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</si>
  <si>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</si>
  <si>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</si>
  <si>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</si>
  <si>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</si>
  <si>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</si>
  <si>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</si>
  <si>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</si>
  <si>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</si>
  <si>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</si>
  <si>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</si>
  <si>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</si>
  <si>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</si>
  <si>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</si>
  <si>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</si>
  <si>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</si>
  <si>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</si>
  <si>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</si>
  <si>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</si>
  <si>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</si>
  <si>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</si>
  <si>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</si>
  <si>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</si>
  <si>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</si>
  <si>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</si>
  <si>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</si>
  <si>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</si>
  <si>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</si>
  <si>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</si>
  <si>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</si>
  <si>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</si>
  <si>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</si>
  <si>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</si>
  <si>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</si>
  <si>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</si>
  <si>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</si>
  <si>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</si>
  <si>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</si>
  <si>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</si>
  <si>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</si>
  <si>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</si>
  <si>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</si>
  <si>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</si>
  <si>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</si>
  <si>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</si>
  <si>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</si>
  <si>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</si>
  <si>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</si>
  <si>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</si>
  <si>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</si>
  <si>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</si>
  <si>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</si>
  <si>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</si>
  <si>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</si>
  <si>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</si>
  <si>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</si>
  <si>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</si>
  <si>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</si>
  <si>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</si>
  <si>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</si>
  <si>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</si>
  <si>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</si>
  <si>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</si>
  <si>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</si>
  <si>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</si>
  <si>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</si>
  <si>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</si>
  <si>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</si>
  <si>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</si>
  <si>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</si>
  <si>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</si>
  <si>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</si>
  <si>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</si>
  <si>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</si>
  <si>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</si>
  <si>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</si>
  <si>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</si>
  <si>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</si>
  <si>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</si>
  <si>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</si>
  <si>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</si>
  <si>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</si>
  <si>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</si>
  <si>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</si>
  <si>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</si>
  <si>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</si>
  <si>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</si>
  <si>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</si>
  <si>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</si>
  <si>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</si>
  <si>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</si>
  <si>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</si>
  <si>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</si>
  <si>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</si>
  <si>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</si>
  <si>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</si>
  <si>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</si>
  <si>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</si>
  <si>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</si>
  <si>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</si>
  <si>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</si>
  <si>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</si>
  <si>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</si>
  <si>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</si>
  <si>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</si>
  <si>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</si>
  <si>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</si>
  <si>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</si>
  <si>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</si>
  <si>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</si>
  <si>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</si>
  <si>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</si>
  <si>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</si>
  <si>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</si>
  <si>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</si>
  <si>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</si>
  <si>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</si>
  <si>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</si>
  <si>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</si>
  <si>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</si>
  <si>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</si>
  <si>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</si>
  <si>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</si>
  <si>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</si>
  <si>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</si>
  <si>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</si>
  <si>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</si>
  <si>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</si>
  <si>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</si>
  <si>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</si>
  <si>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</si>
  <si>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</si>
  <si>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</si>
  <si>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</si>
  <si>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</si>
  <si>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</si>
  <si>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</si>
  <si>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</si>
  <si>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</si>
  <si>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</si>
  <si>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</si>
  <si>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</si>
  <si>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</si>
  <si>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</si>
  <si>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</si>
  <si>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</si>
  <si>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</si>
  <si>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</si>
  <si>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</si>
  <si>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</si>
  <si>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</si>
  <si>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</si>
  <si>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</si>
  <si>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</si>
  <si>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</si>
  <si>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</si>
  <si>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</si>
  <si>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</si>
  <si>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</si>
  <si>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</si>
  <si>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</si>
  <si>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</si>
  <si>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</si>
  <si>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</si>
  <si>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</si>
  <si>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</si>
  <si>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</si>
  <si>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</si>
  <si>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</si>
  <si>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</si>
  <si>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</si>
  <si>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</si>
  <si>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</si>
  <si>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</si>
  <si>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</si>
  <si>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</si>
  <si>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</si>
  <si>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</si>
  <si>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</si>
  <si>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</si>
  <si>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</si>
  <si>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</si>
  <si>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</si>
  <si>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</si>
  <si>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</si>
  <si>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</si>
  <si>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</si>
  <si>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</si>
  <si>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</si>
  <si>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</si>
  <si>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</si>
  <si>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</si>
  <si>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</si>
  <si>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</si>
  <si>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</si>
  <si>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</si>
  <si>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</si>
  <si>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</si>
  <si>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</si>
  <si>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</si>
  <si>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</si>
  <si>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</si>
  <si>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</si>
  <si>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</si>
  <si>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</si>
  <si>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</si>
  <si>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</si>
  <si>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</si>
  <si>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</si>
  <si>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</si>
  <si>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</si>
  <si>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</si>
  <si>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</si>
  <si>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</si>
  <si>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</si>
  <si>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</si>
  <si>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</si>
  <si>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</si>
  <si>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</si>
  <si>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</si>
  <si>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</si>
  <si>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</si>
  <si>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</si>
  <si>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</si>
  <si>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</si>
  <si>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</si>
  <si>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</si>
  <si>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</si>
  <si>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</si>
  <si>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</si>
  <si>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</si>
  <si>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</si>
  <si>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</si>
  <si>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</si>
  <si>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</si>
  <si>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</si>
  <si>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</si>
  <si>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</si>
  <si>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</si>
  <si>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</si>
  <si>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</si>
  <si>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</si>
  <si>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</si>
  <si>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</si>
  <si>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</si>
  <si>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</si>
  <si>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</si>
  <si>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</si>
  <si>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</si>
  <si>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</si>
  <si>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</si>
  <si>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</si>
  <si>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</si>
  <si>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</si>
  <si>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</si>
  <si>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</si>
  <si>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</si>
  <si>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</si>
  <si>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</si>
  <si>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</si>
  <si>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</si>
  <si>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</si>
  <si>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</si>
  <si>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</si>
  <si>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</si>
  <si>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</si>
  <si>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</si>
  <si>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</si>
  <si>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</si>
  <si>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</si>
  <si>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</si>
  <si>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</si>
  <si>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</si>
  <si>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</si>
  <si>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</si>
  <si>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</si>
  <si>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</si>
  <si>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</si>
  <si>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</si>
  <si>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</si>
  <si>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</si>
  <si>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</si>
  <si>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</si>
  <si>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</si>
  <si>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</si>
  <si>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</si>
  <si>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</si>
  <si>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</si>
  <si>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</si>
  <si>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</si>
  <si>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</si>
  <si>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</si>
  <si>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</si>
  <si>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</si>
  <si>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</si>
  <si>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</si>
  <si>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</si>
  <si>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</si>
  <si>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</si>
  <si>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</si>
  <si>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</si>
  <si>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</si>
  <si>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</si>
  <si>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</si>
  <si>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</si>
  <si>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</si>
  <si>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</si>
  <si>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</si>
  <si>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</si>
  <si>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</si>
  <si>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</si>
  <si>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</si>
  <si>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</si>
  <si>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</si>
  <si>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</si>
  <si>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</si>
  <si>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</si>
  <si>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</si>
  <si>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</si>
  <si>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</si>
  <si>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</si>
  <si>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</si>
  <si>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</si>
  <si>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</si>
  <si>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</si>
  <si>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</si>
  <si>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</si>
  <si>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</si>
  <si>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</si>
  <si>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</si>
  <si>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</si>
  <si>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</si>
  <si>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</si>
  <si>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</si>
  <si>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</si>
  <si>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</si>
  <si>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</si>
  <si>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</si>
  <si>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</si>
  <si>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</si>
  <si>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</si>
  <si>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</si>
  <si>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</si>
  <si>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</si>
  <si>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</si>
  <si>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</si>
  <si>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</si>
  <si>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</si>
  <si>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</si>
  <si>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</si>
  <si>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</si>
  <si>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</si>
  <si>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</si>
  <si>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</si>
  <si>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</si>
  <si>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</si>
  <si>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</si>
  <si>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SAN FELIPE, GTO.</t>
  </si>
  <si>
    <t>CORRESPONDIENTE DEL 1 DE ENERO AL 31 DE MARZO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</si>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</sst>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7"/>
  <sheetViews>
    <sheetView zoomScaleNormal="100" zoomScaleSheetLayoutView="100" workbookViewId="0">
      <pane ySplit="4" topLeftCell="A6" activePane="bottomLeft" state="frozen"/>
      <selection activeCell="A14" sqref="A14:B14"/>
      <selection pane="bottomLeft" activeCell="B30" sqref="B3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6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x14ac:dyDescent="0.2">
      <c r="A36" s="7"/>
      <c r="B36" s="10"/>
    </row>
    <row r="37" spans="1:6" x14ac:dyDescent="0.2">
      <c r="A37" s="7"/>
      <c r="B37" s="8" t="s">
        <v>47</v>
      </c>
    </row>
    <row r="38" spans="1:6" x14ac:dyDescent="0.2">
      <c r="A38" s="7" t="s">
        <v>48</v>
      </c>
      <c r="B38" s="48" t="s">
        <v>32</v>
      </c>
    </row>
    <row r="39" spans="1:6" x14ac:dyDescent="0.2">
      <c r="A39" s="7"/>
      <c r="B39" s="48" t="s">
        <v>33</v>
      </c>
    </row>
    <row r="40" spans="1:6" ht="12" thickBot="1" x14ac:dyDescent="0.25">
      <c r="A40" s="11"/>
      <c r="B40" s="12"/>
    </row>
    <row r="42" spans="1:6" x14ac:dyDescent="0.2">
      <c r="A42" s="165" t="s">
        <v>628</v>
      </c>
      <c r="B42" s="166"/>
      <c r="C42" s="167"/>
      <c r="D42" s="167"/>
      <c r="E42" s="167"/>
    </row>
    <row r="43" spans="1:6" x14ac:dyDescent="0.2">
      <c r="A43" s="166"/>
      <c r="B43" s="166"/>
      <c r="C43" s="167"/>
      <c r="D43" s="167"/>
      <c r="E43" s="167"/>
    </row>
    <row r="44" spans="1:6" x14ac:dyDescent="0.2">
      <c r="A44" s="166"/>
      <c r="B44" s="166"/>
      <c r="C44" s="167"/>
      <c r="D44" s="167"/>
      <c r="E44" s="167"/>
    </row>
    <row r="45" spans="1:6" x14ac:dyDescent="0.2">
      <c r="A45" s="166"/>
      <c r="B45" s="166" t="s">
        <v>634</v>
      </c>
      <c r="C45" s="167"/>
      <c r="D45" s="169" t="s">
        <v>629</v>
      </c>
      <c r="E45" s="169"/>
      <c r="F45" s="166"/>
    </row>
    <row r="46" spans="1:6" x14ac:dyDescent="0.2">
      <c r="B46" s="168" t="s">
        <v>630</v>
      </c>
      <c r="C46" s="167"/>
      <c r="D46" s="167" t="s">
        <v>631</v>
      </c>
    </row>
    <row r="47" spans="1:6" x14ac:dyDescent="0.2">
      <c r="B47" s="166" t="s">
        <v>632</v>
      </c>
      <c r="C47" s="167"/>
      <c r="D47" s="167" t="s">
        <v>633</v>
      </c>
    </row>
  </sheetData>
  <sheetProtection formatCells="0" formatColumns="0" formatRows="0" autoFilter="0" pivotTables="0"/>
  <mergeCells count="4">
    <mergeCell ref="A1:B1"/>
    <mergeCell ref="A2:B2"/>
    <mergeCell ref="A3:B3"/>
    <mergeCell ref="D45:E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4608141.3600000003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4608141.3600000003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3841652.68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3841652.68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sqref="A1:J47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15748031496062992" bottom="0.74803149606299213" header="0.31496062992125984" footer="0.31496062992125984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I14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4681.43</v>
      </c>
      <c r="D15" s="26">
        <v>4681.43</v>
      </c>
      <c r="E15" s="26">
        <v>4834.43</v>
      </c>
      <c r="F15" s="26">
        <v>4801.8599999999997</v>
      </c>
      <c r="G15" s="26">
        <v>4817.72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4430.7299999999996</v>
      </c>
      <c r="D20" s="26">
        <v>4430.7299999999996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10000</v>
      </c>
      <c r="D21" s="26">
        <v>10000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1017820.62</v>
      </c>
      <c r="D23" s="26">
        <v>1017820.62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632787.19999999995</v>
      </c>
    </row>
    <row r="42" spans="1:8" x14ac:dyDescent="0.2">
      <c r="A42" s="24">
        <v>1151</v>
      </c>
      <c r="B42" s="22" t="s">
        <v>226</v>
      </c>
      <c r="C42" s="26">
        <v>632787.19999999995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6741995.5300000003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6741995.5300000003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2734129.0999999996</v>
      </c>
      <c r="D62" s="26">
        <f t="shared" ref="D62:E62" si="0">SUM(D63:D70)</f>
        <v>0</v>
      </c>
      <c r="E62" s="26">
        <f t="shared" si="0"/>
        <v>-1524910.4</v>
      </c>
    </row>
    <row r="63" spans="1:9" x14ac:dyDescent="0.2">
      <c r="A63" s="24">
        <v>1241</v>
      </c>
      <c r="B63" s="22" t="s">
        <v>240</v>
      </c>
      <c r="C63" s="26">
        <v>873120.5</v>
      </c>
      <c r="D63" s="26">
        <v>0</v>
      </c>
      <c r="E63" s="26">
        <v>-467680.81</v>
      </c>
    </row>
    <row r="64" spans="1:9" x14ac:dyDescent="0.2">
      <c r="A64" s="24">
        <v>1242</v>
      </c>
      <c r="B64" s="22" t="s">
        <v>241</v>
      </c>
      <c r="C64" s="26">
        <v>87216</v>
      </c>
      <c r="D64" s="26">
        <v>0</v>
      </c>
      <c r="E64" s="26">
        <v>-25390.54</v>
      </c>
    </row>
    <row r="65" spans="1:9" x14ac:dyDescent="0.2">
      <c r="A65" s="24">
        <v>1243</v>
      </c>
      <c r="B65" s="22" t="s">
        <v>242</v>
      </c>
      <c r="C65" s="26">
        <v>277888.63</v>
      </c>
      <c r="D65" s="26">
        <v>0</v>
      </c>
      <c r="E65" s="26">
        <v>-14522.56</v>
      </c>
    </row>
    <row r="66" spans="1:9" x14ac:dyDescent="0.2">
      <c r="A66" s="24">
        <v>1244</v>
      </c>
      <c r="B66" s="22" t="s">
        <v>243</v>
      </c>
      <c r="C66" s="26">
        <v>1465919.97</v>
      </c>
      <c r="D66" s="26">
        <v>0</v>
      </c>
      <c r="E66" s="26">
        <v>-1014716.49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29984</v>
      </c>
      <c r="D68" s="26">
        <v>0</v>
      </c>
      <c r="E68" s="26">
        <v>-2600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85260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77720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7540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1546673.72</v>
      </c>
      <c r="D110" s="26">
        <f>SUM(D111:D119)</f>
        <v>1546673.72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1295076.42</v>
      </c>
      <c r="D112" s="26">
        <f t="shared" ref="D112:D119" si="1">C112</f>
        <v>1295076.42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100000</v>
      </c>
      <c r="D116" s="26">
        <f t="shared" si="1"/>
        <v>100000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230278.57</v>
      </c>
      <c r="D117" s="26">
        <f t="shared" si="1"/>
        <v>230278.57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-78681.27</v>
      </c>
      <c r="D119" s="26">
        <f t="shared" si="1"/>
        <v>-78681.27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E22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50252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50252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50252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3635003.25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3635003.25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3635003.25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922886.11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922886.11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922886.11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3841652.6799999997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2775119.86</v>
      </c>
      <c r="D100" s="59">
        <f>C100/$C$99</f>
        <v>0.72237656320352206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2476021.2600000002</v>
      </c>
      <c r="D101" s="59">
        <f t="shared" ref="D101:D164" si="0">C101/$C$99</f>
        <v>0.6445198111975079</v>
      </c>
      <c r="E101" s="58"/>
    </row>
    <row r="102" spans="1:5" x14ac:dyDescent="0.2">
      <c r="A102" s="56">
        <v>5111</v>
      </c>
      <c r="B102" s="53" t="s">
        <v>364</v>
      </c>
      <c r="C102" s="57">
        <v>1795192.27</v>
      </c>
      <c r="D102" s="59">
        <f t="shared" si="0"/>
        <v>0.46729686922139985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303380.89</v>
      </c>
      <c r="D105" s="59">
        <f t="shared" si="0"/>
        <v>7.8971451942917451E-2</v>
      </c>
      <c r="E105" s="58"/>
    </row>
    <row r="106" spans="1:5" x14ac:dyDescent="0.2">
      <c r="A106" s="56">
        <v>5115</v>
      </c>
      <c r="B106" s="53" t="s">
        <v>368</v>
      </c>
      <c r="C106" s="57">
        <v>377448.1</v>
      </c>
      <c r="D106" s="59">
        <f t="shared" si="0"/>
        <v>9.8251490033190614E-2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106094.26</v>
      </c>
      <c r="D108" s="59">
        <f t="shared" si="0"/>
        <v>2.7616827661786438E-2</v>
      </c>
      <c r="E108" s="58"/>
    </row>
    <row r="109" spans="1:5" x14ac:dyDescent="0.2">
      <c r="A109" s="56">
        <v>5121</v>
      </c>
      <c r="B109" s="53" t="s">
        <v>371</v>
      </c>
      <c r="C109" s="57">
        <v>16983.25</v>
      </c>
      <c r="D109" s="59">
        <f t="shared" si="0"/>
        <v>4.4208186982692046E-3</v>
      </c>
      <c r="E109" s="58"/>
    </row>
    <row r="110" spans="1:5" x14ac:dyDescent="0.2">
      <c r="A110" s="56">
        <v>5122</v>
      </c>
      <c r="B110" s="53" t="s">
        <v>372</v>
      </c>
      <c r="C110" s="57">
        <v>439</v>
      </c>
      <c r="D110" s="59">
        <f t="shared" si="0"/>
        <v>1.1427373491765009E-4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896.96</v>
      </c>
      <c r="D113" s="59">
        <f t="shared" si="0"/>
        <v>2.33482845721493E-4</v>
      </c>
      <c r="E113" s="58"/>
    </row>
    <row r="114" spans="1:5" x14ac:dyDescent="0.2">
      <c r="A114" s="56">
        <v>5126</v>
      </c>
      <c r="B114" s="53" t="s">
        <v>376</v>
      </c>
      <c r="C114" s="57">
        <v>80381.350000000006</v>
      </c>
      <c r="D114" s="59">
        <f t="shared" si="0"/>
        <v>2.092363800050764E-2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7393.7</v>
      </c>
      <c r="D117" s="59">
        <f t="shared" si="0"/>
        <v>1.9246143823704544E-3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193004.34000000003</v>
      </c>
      <c r="D118" s="59">
        <f t="shared" si="0"/>
        <v>5.0239924344227818E-2</v>
      </c>
      <c r="E118" s="58"/>
    </row>
    <row r="119" spans="1:5" x14ac:dyDescent="0.2">
      <c r="A119" s="56">
        <v>5131</v>
      </c>
      <c r="B119" s="53" t="s">
        <v>381</v>
      </c>
      <c r="C119" s="57">
        <v>23417</v>
      </c>
      <c r="D119" s="59">
        <f t="shared" si="0"/>
        <v>6.0955536459376125E-3</v>
      </c>
      <c r="E119" s="58"/>
    </row>
    <row r="120" spans="1:5" x14ac:dyDescent="0.2">
      <c r="A120" s="56">
        <v>5132</v>
      </c>
      <c r="B120" s="53" t="s">
        <v>382</v>
      </c>
      <c r="C120" s="57">
        <v>19355.18</v>
      </c>
      <c r="D120" s="59">
        <f t="shared" si="0"/>
        <v>5.0382430719895276E-3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92543.96</v>
      </c>
      <c r="D122" s="59">
        <f t="shared" si="0"/>
        <v>2.4089621761434199E-2</v>
      </c>
      <c r="E122" s="58"/>
    </row>
    <row r="123" spans="1:5" x14ac:dyDescent="0.2">
      <c r="A123" s="56">
        <v>5135</v>
      </c>
      <c r="B123" s="53" t="s">
        <v>385</v>
      </c>
      <c r="C123" s="57">
        <v>6393.2</v>
      </c>
      <c r="D123" s="59">
        <f t="shared" si="0"/>
        <v>1.6641795947050582E-3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51295</v>
      </c>
      <c r="D127" s="59">
        <f t="shared" si="0"/>
        <v>1.3352326270161415E-2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1066532.82</v>
      </c>
      <c r="D128" s="59">
        <f t="shared" si="0"/>
        <v>0.27762343679647794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1047443.67</v>
      </c>
      <c r="D138" s="59">
        <f t="shared" si="0"/>
        <v>0.27265444256662996</v>
      </c>
      <c r="E138" s="58"/>
    </row>
    <row r="139" spans="1:5" x14ac:dyDescent="0.2">
      <c r="A139" s="56">
        <v>5241</v>
      </c>
      <c r="B139" s="53" t="s">
        <v>399</v>
      </c>
      <c r="C139" s="57">
        <v>1020443.67</v>
      </c>
      <c r="D139" s="59">
        <f t="shared" si="0"/>
        <v>0.26562621741224146</v>
      </c>
      <c r="E139" s="58"/>
    </row>
    <row r="140" spans="1:5" x14ac:dyDescent="0.2">
      <c r="A140" s="56">
        <v>5242</v>
      </c>
      <c r="B140" s="53" t="s">
        <v>400</v>
      </c>
      <c r="C140" s="57">
        <v>27000</v>
      </c>
      <c r="D140" s="59">
        <f t="shared" si="0"/>
        <v>7.0282251543885019E-3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19089.150000000001</v>
      </c>
      <c r="D143" s="59">
        <f t="shared" si="0"/>
        <v>4.9689942298479731E-3</v>
      </c>
      <c r="E143" s="58"/>
    </row>
    <row r="144" spans="1:5" x14ac:dyDescent="0.2">
      <c r="A144" s="56">
        <v>5251</v>
      </c>
      <c r="B144" s="53" t="s">
        <v>403</v>
      </c>
      <c r="C144" s="57">
        <v>19089.150000000001</v>
      </c>
      <c r="D144" s="59">
        <f t="shared" si="0"/>
        <v>4.9689942298479731E-3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2366203.4700000002</v>
      </c>
    </row>
    <row r="9" spans="1:5" x14ac:dyDescent="0.2">
      <c r="A9" s="35">
        <v>3120</v>
      </c>
      <c r="B9" s="31" t="s">
        <v>470</v>
      </c>
      <c r="C9" s="36">
        <v>0.01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766488.68</v>
      </c>
    </row>
    <row r="15" spans="1:5" x14ac:dyDescent="0.2">
      <c r="A15" s="35">
        <v>3220</v>
      </c>
      <c r="B15" s="31" t="s">
        <v>474</v>
      </c>
      <c r="C15" s="36">
        <v>6764164.7199999997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workbookViewId="0">
      <selection sqref="A1:E8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1788022.71</v>
      </c>
      <c r="D10" s="36">
        <v>1361105.24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1788022.71</v>
      </c>
      <c r="D15" s="36">
        <f>SUM(D8:D14)</f>
        <v>1361105.24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6741995.5300000003</v>
      </c>
    </row>
    <row r="21" spans="1:5" x14ac:dyDescent="0.2">
      <c r="A21" s="35">
        <v>1231</v>
      </c>
      <c r="B21" s="31" t="s">
        <v>232</v>
      </c>
      <c r="C21" s="36">
        <v>6741995.5300000003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2734129.0999999996</v>
      </c>
    </row>
    <row r="29" spans="1:5" x14ac:dyDescent="0.2">
      <c r="A29" s="35">
        <v>1241</v>
      </c>
      <c r="B29" s="31" t="s">
        <v>240</v>
      </c>
      <c r="C29" s="36">
        <v>873120.5</v>
      </c>
    </row>
    <row r="30" spans="1:5" x14ac:dyDescent="0.2">
      <c r="A30" s="35">
        <v>1242</v>
      </c>
      <c r="B30" s="31" t="s">
        <v>241</v>
      </c>
      <c r="C30" s="36">
        <v>87216</v>
      </c>
    </row>
    <row r="31" spans="1:5" x14ac:dyDescent="0.2">
      <c r="A31" s="35">
        <v>1243</v>
      </c>
      <c r="B31" s="31" t="s">
        <v>242</v>
      </c>
      <c r="C31" s="36">
        <v>277888.63</v>
      </c>
    </row>
    <row r="32" spans="1:5" x14ac:dyDescent="0.2">
      <c r="A32" s="35">
        <v>1244</v>
      </c>
      <c r="B32" s="31" t="s">
        <v>243</v>
      </c>
      <c r="C32" s="36">
        <v>1465919.97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29984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85260</v>
      </c>
    </row>
    <row r="38" spans="1:5" x14ac:dyDescent="0.2">
      <c r="A38" s="35">
        <v>1251</v>
      </c>
      <c r="B38" s="31" t="s">
        <v>250</v>
      </c>
      <c r="C38" s="36">
        <v>77720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7540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423511.48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423511.48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413224.1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10287.379999999999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2021-04-30T01:15:37Z</cp:lastPrinted>
  <dcterms:created xsi:type="dcterms:W3CDTF">2012-12-11T20:36:24Z</dcterms:created>
  <dcterms:modified xsi:type="dcterms:W3CDTF">2021-04-30T01:15:43Z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